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7 SLBC\Alphabetic Annexure\"/>
    </mc:Choice>
  </mc:AlternateContent>
  <xr:revisionPtr revIDLastSave="0" documentId="13_ncr:1_{05085D32-F33F-4E17-815B-C35836BBBCB1}" xr6:coauthVersionLast="47" xr6:coauthVersionMax="47" xr10:uidLastSave="{00000000-0000-0000-0000-000000000000}"/>
  <bookViews>
    <workbookView xWindow="28680" yWindow="0" windowWidth="29040" windowHeight="15720" xr2:uid="{00000000-000D-0000-FFFF-FFFF00000000}"/>
  </bookViews>
  <sheets>
    <sheet name="BCFormatBankwise" sheetId="2" r:id="rId1"/>
  </sheets>
  <definedNames>
    <definedName name="_xlnm.Print_Titles" localSheetId="0">BCFormatBankwise!$1:$5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3" i="2" l="1"/>
  <c r="K61" i="2" l="1"/>
  <c r="N61" i="2"/>
  <c r="M61" i="2"/>
  <c r="M63" i="2"/>
  <c r="N62" i="2"/>
  <c r="M62" i="2"/>
  <c r="L61" i="2"/>
  <c r="N63" i="2"/>
  <c r="L63" i="2"/>
  <c r="L62" i="2"/>
  <c r="K62" i="2"/>
  <c r="C18" i="2" l="1"/>
  <c r="C25" i="2"/>
  <c r="N67" i="2"/>
  <c r="M67" i="2"/>
  <c r="L67" i="2"/>
  <c r="K67" i="2"/>
  <c r="D68" i="2"/>
  <c r="E68" i="2"/>
  <c r="F68" i="2"/>
  <c r="G68" i="2"/>
  <c r="H68" i="2"/>
  <c r="I68" i="2"/>
  <c r="J68" i="2"/>
  <c r="O68" i="2"/>
  <c r="C68" i="2"/>
  <c r="N60" i="2"/>
  <c r="M60" i="2"/>
  <c r="L60" i="2"/>
  <c r="K60" i="2"/>
  <c r="O64" i="2"/>
  <c r="D64" i="2"/>
  <c r="E64" i="2"/>
  <c r="F64" i="2"/>
  <c r="G64" i="2"/>
  <c r="H64" i="2"/>
  <c r="I64" i="2"/>
  <c r="J64" i="2"/>
  <c r="C64" i="2"/>
  <c r="K20" i="2"/>
  <c r="L20" i="2"/>
  <c r="M20" i="2"/>
  <c r="N20" i="2"/>
  <c r="N66" i="2" l="1"/>
  <c r="N68" i="2" s="1"/>
  <c r="N55" i="2"/>
  <c r="N56" i="2"/>
  <c r="N57" i="2"/>
  <c r="N58" i="2"/>
  <c r="N59" i="2"/>
  <c r="N54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31" i="2"/>
  <c r="N28" i="2"/>
  <c r="N27" i="2"/>
  <c r="N23" i="2"/>
  <c r="N8" i="2"/>
  <c r="N9" i="2"/>
  <c r="N10" i="2"/>
  <c r="N11" i="2"/>
  <c r="N12" i="2"/>
  <c r="N13" i="2"/>
  <c r="N14" i="2"/>
  <c r="N15" i="2"/>
  <c r="N16" i="2"/>
  <c r="N17" i="2"/>
  <c r="M66" i="2"/>
  <c r="M68" i="2" s="1"/>
  <c r="M55" i="2"/>
  <c r="M56" i="2"/>
  <c r="M57" i="2"/>
  <c r="M58" i="2"/>
  <c r="M59" i="2"/>
  <c r="M54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31" i="2"/>
  <c r="M28" i="2"/>
  <c r="M27" i="2"/>
  <c r="M23" i="2"/>
  <c r="M8" i="2"/>
  <c r="M9" i="2"/>
  <c r="M10" i="2"/>
  <c r="M11" i="2"/>
  <c r="M12" i="2"/>
  <c r="M13" i="2"/>
  <c r="M14" i="2"/>
  <c r="M15" i="2"/>
  <c r="M16" i="2"/>
  <c r="M17" i="2"/>
  <c r="M7" i="2"/>
  <c r="N7" i="2"/>
  <c r="L66" i="2"/>
  <c r="L68" i="2" s="1"/>
  <c r="L55" i="2"/>
  <c r="L56" i="2"/>
  <c r="L57" i="2"/>
  <c r="L58" i="2"/>
  <c r="L59" i="2"/>
  <c r="L54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31" i="2"/>
  <c r="L28" i="2"/>
  <c r="L27" i="2"/>
  <c r="L23" i="2"/>
  <c r="L8" i="2"/>
  <c r="L9" i="2"/>
  <c r="L10" i="2"/>
  <c r="L11" i="2"/>
  <c r="L12" i="2"/>
  <c r="L13" i="2"/>
  <c r="L14" i="2"/>
  <c r="L15" i="2"/>
  <c r="L16" i="2"/>
  <c r="L17" i="2"/>
  <c r="L7" i="2"/>
  <c r="K66" i="2"/>
  <c r="K68" i="2" s="1"/>
  <c r="K55" i="2"/>
  <c r="K56" i="2"/>
  <c r="K57" i="2"/>
  <c r="K58" i="2"/>
  <c r="K59" i="2"/>
  <c r="K54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31" i="2"/>
  <c r="K28" i="2"/>
  <c r="K27" i="2"/>
  <c r="K23" i="2"/>
  <c r="K8" i="2"/>
  <c r="K9" i="2"/>
  <c r="K10" i="2"/>
  <c r="K11" i="2"/>
  <c r="K12" i="2"/>
  <c r="K13" i="2"/>
  <c r="K14" i="2"/>
  <c r="K15" i="2"/>
  <c r="K16" i="2"/>
  <c r="K17" i="2"/>
  <c r="K7" i="2"/>
  <c r="N64" i="2" l="1"/>
  <c r="M64" i="2"/>
  <c r="L64" i="2"/>
  <c r="K64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O25" i="2"/>
  <c r="N25" i="2"/>
  <c r="M25" i="2"/>
  <c r="L25" i="2"/>
  <c r="K25" i="2"/>
  <c r="J25" i="2"/>
  <c r="I25" i="2"/>
  <c r="H25" i="2"/>
  <c r="G25" i="2"/>
  <c r="F25" i="2"/>
  <c r="E25" i="2"/>
  <c r="D25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O18" i="2"/>
  <c r="N18" i="2"/>
  <c r="M18" i="2"/>
  <c r="L18" i="2"/>
  <c r="K18" i="2"/>
  <c r="J18" i="2"/>
  <c r="I18" i="2"/>
  <c r="H18" i="2"/>
  <c r="G18" i="2"/>
  <c r="F18" i="2"/>
  <c r="E18" i="2"/>
  <c r="D18" i="2"/>
  <c r="C69" i="2" l="1"/>
  <c r="K69" i="2"/>
  <c r="H69" i="2"/>
  <c r="D69" i="2"/>
  <c r="L69" i="2"/>
  <c r="E69" i="2"/>
  <c r="M69" i="2"/>
  <c r="F69" i="2"/>
  <c r="N69" i="2"/>
  <c r="O69" i="2"/>
  <c r="G69" i="2"/>
  <c r="J69" i="2"/>
  <c r="I69" i="2"/>
</calcChain>
</file>

<file path=xl/sharedStrings.xml><?xml version="1.0" encoding="utf-8"?>
<sst xmlns="http://schemas.openxmlformats.org/spreadsheetml/2006/main" count="88" uniqueCount="72">
  <si>
    <t>No.</t>
  </si>
  <si>
    <t>Name of Banks</t>
  </si>
  <si>
    <t>Rural + Semi Urban Area</t>
  </si>
  <si>
    <t>Urban + Metro Area</t>
  </si>
  <si>
    <t>Total  =Rural + Semi Urban Area + Urban + Metro Area</t>
  </si>
  <si>
    <t>IIBF Cerification course
completed (Out of total no of BCs)</t>
  </si>
  <si>
    <t>No. of BCs deployed</t>
  </si>
  <si>
    <t>Active BCs.   (Out of No of BCs deployed)</t>
  </si>
  <si>
    <t>Total No. of Transaction</t>
  </si>
  <si>
    <t>Amt. in Rs. Lakhs</t>
  </si>
  <si>
    <t>NATIONALISED BANKS</t>
  </si>
  <si>
    <t>BANK OF BARODA</t>
  </si>
  <si>
    <t>BANK OF INDIA</t>
  </si>
  <si>
    <t>BANK OF MAHRASHTRA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</si>
  <si>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</si>
  <si>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</si>
  <si>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</si>
  <si>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</si>
  <si>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</si>
  <si>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</si>
  <si>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</si>
  <si>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</si>
  <si>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</si>
  <si>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SBI GROUP</t>
  </si>
  <si>
    <t>STATE BANK OF INDIA</t>
  </si>
  <si>
    <t>CO-OPERATIVE BANKS</t>
  </si>
  <si>
    <t>DCCB</t>
  </si>
  <si>
    <t>GSCB</t>
  </si>
  <si>
    <t>REGIONAL RURAL BANKS</t>
  </si>
  <si>
    <t>BARODA GRAMIN BANK</t>
  </si>
  <si>
    <t>SAURASHTRA GRAMIN BANK</t>
  </si>
  <si>
    <t>PRIVATE 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</si>
  <si>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</si>
  <si>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</si>
  <si>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</si>
  <si>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</si>
  <si>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</si>
  <si>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</si>
  <si>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</si>
  <si>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</si>
  <si>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</si>
  <si>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</si>
  <si>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</si>
  <si>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</si>
  <si>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</si>
  <si>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VYASYA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</si>
  <si>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</si>
  <si>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</si>
  <si>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</si>
  <si>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</si>
  <si>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</si>
  <si>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</si>
  <si>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</si>
  <si>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SMALL FINANCE BANK</t>
  </si>
  <si>
    <t>EQUITAS SMALL FINANCE BANK</t>
  </si>
  <si>
    <t>UJJIVAN SMALL FINANCE BANK</t>
  </si>
  <si>
    <t>JANA SMALL FINANCE BANK LTD.</t>
  </si>
  <si>
    <t>AU SMALL FINANCE BANK LTD.</t>
  </si>
  <si>
    <t>SURYODAY SMALL FINANCE BANK</t>
  </si>
  <si>
    <t>FINCARE SMALL FINANCE BANK LIMITED</t>
  </si>
  <si>
    <t>PAYMENT BANK</t>
  </si>
  <si>
    <t>GRAND TOTAL</t>
  </si>
  <si>
    <t>Source:     Member(Banks)</t>
  </si>
  <si>
    <t>ESAF SMALL FIN. BANK</t>
  </si>
  <si>
    <t>UNITY SMALL FINANCE BANK</t>
  </si>
  <si>
    <t>FINO PAYMENTS BANK</t>
  </si>
  <si>
    <t>PAYTM  PAYMENTS BANK</t>
  </si>
  <si>
    <t>SHIVALIK SMALL FINANCE BANK</t>
  </si>
  <si>
    <t>UTKARSH SMALL FIN. BANK</t>
  </si>
  <si>
    <t>Details of BCs and Transactions FOR THE QUARTER ENDED SEPTEMBER 2025</t>
  </si>
  <si>
    <t>Transaction for the period from 01.07.2025 to 30.09.2025</t>
  </si>
  <si>
    <t>Annexure -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</si>
</sst>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24"/>
      <color theme="1"/>
      <name val="Arial Black"/>
      <family val="2"/>
    </font>
    <font>
      <b/>
      <sz val="16"/>
      <color theme="1"/>
      <name val="Arial Black"/>
      <family val="2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3" xfId="0" applyFont="1" applyBorder="1"/>
    <xf numFmtId="0" fontId="6" fillId="2" borderId="4" xfId="0" applyFont="1" applyFill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/>
    </xf>
    <xf numFmtId="1" fontId="8" fillId="0" borderId="4" xfId="0" applyNumberFormat="1" applyFont="1" applyBorder="1"/>
    <xf numFmtId="1" fontId="9" fillId="0" borderId="4" xfId="0" applyNumberFormat="1" applyFont="1" applyBorder="1"/>
    <xf numFmtId="0" fontId="4" fillId="0" borderId="3" xfId="0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4" fillId="0" borderId="4" xfId="0" applyFont="1" applyBorder="1" applyAlignment="1">
      <alignment horizontal="center"/>
    </xf>
    <xf numFmtId="0" fontId="4" fillId="0" borderId="4" xfId="0" applyFont="1" applyBorder="1"/>
    <xf numFmtId="1" fontId="8" fillId="2" borderId="4" xfId="0" applyNumberFormat="1" applyFont="1" applyFill="1" applyBorder="1"/>
    <xf numFmtId="0" fontId="6" fillId="0" borderId="4" xfId="0" applyFont="1" applyBorder="1" applyAlignment="1">
      <alignment horizontal="center" vertical="center" wrapText="1"/>
    </xf>
    <xf numFmtId="0" fontId="0" fillId="0" borderId="4" xfId="0" applyBorder="1"/>
    <xf numFmtId="0" fontId="8" fillId="0" borderId="4" xfId="0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vertical="center"/>
    </xf>
    <xf numFmtId="1" fontId="9" fillId="0" borderId="4" xfId="0" applyNumberFormat="1" applyFont="1" applyBorder="1" applyAlignment="1">
      <alignment horizontal="center"/>
    </xf>
    <xf numFmtId="1" fontId="9" fillId="0" borderId="4" xfId="0" applyNumberFormat="1" applyFont="1" applyBorder="1"/>
    <xf numFmtId="1" fontId="9" fillId="0" borderId="1" xfId="0" applyNumberFormat="1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0" fontId="3" fillId="0" borderId="3" xfId="0" applyFont="1" applyBorder="1"/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0"/>
  <sheetViews>
    <sheetView tabSelected="1" view="pageBreakPreview" zoomScale="80" zoomScaleNormal="80" zoomScaleSheetLayoutView="80" workbookViewId="0">
      <selection sqref="A1:O70"/>
    </sheetView>
  </sheetViews>
  <sheetFormatPr defaultRowHeight="15" x14ac:dyDescent="0.25"/>
  <cols>
    <col min="1" max="1" width="6.5703125" bestFit="1" customWidth="1"/>
    <col min="2" max="2" width="41.140625" bestFit="1" customWidth="1"/>
    <col min="3" max="3" width="11.85546875" customWidth="1"/>
    <col min="4" max="4" width="12.85546875" customWidth="1"/>
    <col min="5" max="5" width="14.140625" customWidth="1"/>
    <col min="6" max="6" width="14.5703125" customWidth="1"/>
    <col min="7" max="7" width="11.7109375" customWidth="1"/>
    <col min="8" max="8" width="13.140625" customWidth="1"/>
    <col min="9" max="9" width="14.28515625" customWidth="1"/>
    <col min="10" max="10" width="14" customWidth="1"/>
    <col min="11" max="11" width="11.7109375" customWidth="1"/>
    <col min="12" max="12" width="13.5703125" customWidth="1"/>
    <col min="13" max="13" width="13.42578125" customWidth="1"/>
    <col min="14" max="14" width="15.42578125" customWidth="1"/>
    <col min="15" max="15" width="13.42578125" customWidth="1"/>
  </cols>
  <sheetData>
    <row r="1" spans="1:15" ht="36.75" x14ac:dyDescent="0.7">
      <c r="A1" s="25" t="s">
        <v>71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6"/>
      <c r="M1" s="26"/>
      <c r="N1" s="26"/>
      <c r="O1" s="26"/>
    </row>
    <row r="2" spans="1:15" ht="20.25" x14ac:dyDescent="0.3">
      <c r="A2" s="27" t="s">
        <v>69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6"/>
      <c r="M2" s="26"/>
      <c r="N2" s="26"/>
      <c r="O2" s="26"/>
    </row>
    <row r="3" spans="1:15" x14ac:dyDescent="0.25">
      <c r="A3" s="30" t="s">
        <v>0</v>
      </c>
      <c r="B3" s="30" t="s">
        <v>1</v>
      </c>
      <c r="C3" s="28" t="s">
        <v>2</v>
      </c>
      <c r="D3" s="28"/>
      <c r="E3" s="28"/>
      <c r="F3" s="28"/>
      <c r="G3" s="31" t="s">
        <v>3</v>
      </c>
      <c r="H3" s="31"/>
      <c r="I3" s="31"/>
      <c r="J3" s="31"/>
      <c r="K3" s="31" t="s">
        <v>4</v>
      </c>
      <c r="L3" s="31"/>
      <c r="M3" s="31"/>
      <c r="N3" s="31"/>
      <c r="O3" s="18" t="s">
        <v>5</v>
      </c>
    </row>
    <row r="4" spans="1:15" ht="54.75" customHeight="1" x14ac:dyDescent="0.25">
      <c r="A4" s="30"/>
      <c r="B4" s="30"/>
      <c r="C4" s="28" t="s">
        <v>6</v>
      </c>
      <c r="D4" s="28" t="s">
        <v>7</v>
      </c>
      <c r="E4" s="18" t="s">
        <v>70</v>
      </c>
      <c r="F4" s="18"/>
      <c r="G4" s="28" t="s">
        <v>6</v>
      </c>
      <c r="H4" s="28" t="s">
        <v>7</v>
      </c>
      <c r="I4" s="18" t="s">
        <v>70</v>
      </c>
      <c r="J4" s="18"/>
      <c r="K4" s="28" t="s">
        <v>6</v>
      </c>
      <c r="L4" s="28" t="s">
        <v>7</v>
      </c>
      <c r="M4" s="18" t="s">
        <v>70</v>
      </c>
      <c r="N4" s="18"/>
      <c r="O4" s="18"/>
    </row>
    <row r="5" spans="1:15" ht="30" x14ac:dyDescent="0.25">
      <c r="A5" s="30"/>
      <c r="B5" s="30"/>
      <c r="C5" s="29"/>
      <c r="D5" s="29"/>
      <c r="E5" s="16" t="s">
        <v>8</v>
      </c>
      <c r="F5" s="6" t="s">
        <v>9</v>
      </c>
      <c r="G5" s="29"/>
      <c r="H5" s="29"/>
      <c r="I5" s="16" t="s">
        <v>8</v>
      </c>
      <c r="J5" s="16" t="s">
        <v>9</v>
      </c>
      <c r="K5" s="29"/>
      <c r="L5" s="29"/>
      <c r="M5" s="16" t="s">
        <v>8</v>
      </c>
      <c r="N5" s="16" t="s">
        <v>9</v>
      </c>
      <c r="O5" s="18"/>
    </row>
    <row r="6" spans="1:15" ht="24.75" customHeight="1" x14ac:dyDescent="0.25">
      <c r="A6" s="17"/>
      <c r="B6" s="19" t="s">
        <v>10</v>
      </c>
      <c r="C6" s="19"/>
      <c r="D6" s="19"/>
      <c r="E6" s="19"/>
      <c r="F6" s="19"/>
      <c r="G6" s="19"/>
      <c r="H6" s="19"/>
    </row>
    <row r="7" spans="1:15" s="1" customFormat="1" ht="20.100000000000001" customHeight="1" x14ac:dyDescent="0.25">
      <c r="A7" s="7">
        <v>1</v>
      </c>
      <c r="B7" s="8" t="s">
        <v>11</v>
      </c>
      <c r="C7" s="8">
        <v>4234</v>
      </c>
      <c r="D7" s="8">
        <v>3855</v>
      </c>
      <c r="E7" s="8">
        <v>6884816</v>
      </c>
      <c r="F7" s="8">
        <v>299308.14</v>
      </c>
      <c r="G7" s="8">
        <v>838</v>
      </c>
      <c r="H7" s="8">
        <v>772</v>
      </c>
      <c r="I7" s="8">
        <v>1334944</v>
      </c>
      <c r="J7" s="8">
        <v>66404.56</v>
      </c>
      <c r="K7" s="8">
        <f>C7+G7</f>
        <v>5072</v>
      </c>
      <c r="L7" s="8">
        <f>D7+H7</f>
        <v>4627</v>
      </c>
      <c r="M7" s="8">
        <f t="shared" ref="M7:N17" si="0">E7+I7</f>
        <v>8219760</v>
      </c>
      <c r="N7" s="8">
        <f t="shared" si="0"/>
        <v>365712.7</v>
      </c>
      <c r="O7" s="8">
        <v>3795</v>
      </c>
    </row>
    <row r="8" spans="1:15" s="1" customFormat="1" x14ac:dyDescent="0.25">
      <c r="A8" s="7">
        <v>2</v>
      </c>
      <c r="B8" s="8" t="s">
        <v>12</v>
      </c>
      <c r="C8" s="8">
        <v>566</v>
      </c>
      <c r="D8" s="8">
        <v>395</v>
      </c>
      <c r="E8" s="8">
        <v>186210</v>
      </c>
      <c r="F8" s="8">
        <v>9989.91</v>
      </c>
      <c r="G8" s="8">
        <v>206</v>
      </c>
      <c r="H8" s="8">
        <v>119</v>
      </c>
      <c r="I8" s="8">
        <v>61746</v>
      </c>
      <c r="J8" s="8">
        <v>3855.31</v>
      </c>
      <c r="K8" s="8">
        <f t="shared" ref="K8:K17" si="1">C8+G8</f>
        <v>772</v>
      </c>
      <c r="L8" s="8">
        <f t="shared" ref="L8:L17" si="2">D8+H8</f>
        <v>514</v>
      </c>
      <c r="M8" s="8">
        <f t="shared" si="0"/>
        <v>247956</v>
      </c>
      <c r="N8" s="8">
        <f t="shared" si="0"/>
        <v>13845.22</v>
      </c>
      <c r="O8" s="8">
        <v>103</v>
      </c>
    </row>
    <row r="9" spans="1:15" s="1" customFormat="1" x14ac:dyDescent="0.25">
      <c r="A9" s="7">
        <v>3</v>
      </c>
      <c r="B9" s="8" t="s">
        <v>13</v>
      </c>
      <c r="C9" s="8">
        <v>28</v>
      </c>
      <c r="D9" s="8">
        <v>22</v>
      </c>
      <c r="E9" s="8">
        <v>837</v>
      </c>
      <c r="F9" s="8">
        <v>33.07</v>
      </c>
      <c r="G9" s="8">
        <v>1</v>
      </c>
      <c r="H9" s="8">
        <v>0</v>
      </c>
      <c r="I9" s="8">
        <v>0</v>
      </c>
      <c r="J9" s="8">
        <v>0</v>
      </c>
      <c r="K9" s="8">
        <f t="shared" si="1"/>
        <v>29</v>
      </c>
      <c r="L9" s="8">
        <f t="shared" si="2"/>
        <v>22</v>
      </c>
      <c r="M9" s="8">
        <f t="shared" si="0"/>
        <v>837</v>
      </c>
      <c r="N9" s="8">
        <f t="shared" si="0"/>
        <v>33.07</v>
      </c>
      <c r="O9" s="8">
        <v>0</v>
      </c>
    </row>
    <row r="10" spans="1:15" s="1" customFormat="1" x14ac:dyDescent="0.25">
      <c r="A10" s="7">
        <v>4</v>
      </c>
      <c r="B10" s="8" t="s">
        <v>14</v>
      </c>
      <c r="C10" s="8">
        <v>57</v>
      </c>
      <c r="D10" s="8">
        <v>19</v>
      </c>
      <c r="E10" s="8">
        <v>2781</v>
      </c>
      <c r="F10" s="8">
        <v>106.91</v>
      </c>
      <c r="G10" s="8">
        <v>24</v>
      </c>
      <c r="H10" s="8">
        <v>11</v>
      </c>
      <c r="I10" s="8">
        <v>750</v>
      </c>
      <c r="J10" s="8">
        <v>36.14</v>
      </c>
      <c r="K10" s="8">
        <f t="shared" si="1"/>
        <v>81</v>
      </c>
      <c r="L10" s="8">
        <f t="shared" si="2"/>
        <v>30</v>
      </c>
      <c r="M10" s="8">
        <f t="shared" si="0"/>
        <v>3531</v>
      </c>
      <c r="N10" s="8">
        <f t="shared" si="0"/>
        <v>143.05000000000001</v>
      </c>
      <c r="O10" s="8">
        <v>6</v>
      </c>
    </row>
    <row r="11" spans="1:15" s="1" customFormat="1" x14ac:dyDescent="0.25">
      <c r="A11" s="7">
        <v>5</v>
      </c>
      <c r="B11" s="8" t="s">
        <v>15</v>
      </c>
      <c r="C11" s="8">
        <v>203</v>
      </c>
      <c r="D11" s="8">
        <v>183</v>
      </c>
      <c r="E11" s="8">
        <v>394452</v>
      </c>
      <c r="F11" s="8">
        <v>8763.66</v>
      </c>
      <c r="G11" s="8">
        <v>46</v>
      </c>
      <c r="H11" s="8">
        <v>42</v>
      </c>
      <c r="I11" s="8">
        <v>74121</v>
      </c>
      <c r="J11" s="8">
        <v>2256.9499999999998</v>
      </c>
      <c r="K11" s="15">
        <f t="shared" si="1"/>
        <v>249</v>
      </c>
      <c r="L11" s="8">
        <f t="shared" si="2"/>
        <v>225</v>
      </c>
      <c r="M11" s="8">
        <f t="shared" si="0"/>
        <v>468573</v>
      </c>
      <c r="N11" s="8">
        <f t="shared" si="0"/>
        <v>11020.61</v>
      </c>
      <c r="O11" s="8">
        <v>0</v>
      </c>
    </row>
    <row r="12" spans="1:15" s="1" customFormat="1" x14ac:dyDescent="0.25">
      <c r="A12" s="7">
        <v>6</v>
      </c>
      <c r="B12" s="8" t="s">
        <v>16</v>
      </c>
      <c r="C12" s="8">
        <v>50</v>
      </c>
      <c r="D12" s="8">
        <v>30</v>
      </c>
      <c r="E12" s="8">
        <v>26224</v>
      </c>
      <c r="F12" s="8">
        <v>2937.0400000000004</v>
      </c>
      <c r="G12" s="8">
        <v>54</v>
      </c>
      <c r="H12" s="8">
        <v>18</v>
      </c>
      <c r="I12" s="8">
        <v>4046</v>
      </c>
      <c r="J12" s="8">
        <v>189.64</v>
      </c>
      <c r="K12" s="15">
        <f t="shared" si="1"/>
        <v>104</v>
      </c>
      <c r="L12" s="8">
        <f t="shared" si="2"/>
        <v>48</v>
      </c>
      <c r="M12" s="8">
        <f t="shared" si="0"/>
        <v>30270</v>
      </c>
      <c r="N12" s="8">
        <f t="shared" si="0"/>
        <v>3126.6800000000003</v>
      </c>
      <c r="O12" s="8">
        <v>0</v>
      </c>
    </row>
    <row r="13" spans="1:15" s="1" customFormat="1" x14ac:dyDescent="0.25">
      <c r="A13" s="7">
        <v>7</v>
      </c>
      <c r="B13" s="8" t="s">
        <v>17</v>
      </c>
      <c r="C13" s="8">
        <v>74</v>
      </c>
      <c r="D13" s="8">
        <v>63</v>
      </c>
      <c r="E13" s="8">
        <v>37953</v>
      </c>
      <c r="F13" s="8">
        <v>1369.5599999999997</v>
      </c>
      <c r="G13" s="8">
        <v>62</v>
      </c>
      <c r="H13" s="8">
        <v>40</v>
      </c>
      <c r="I13" s="8">
        <v>11900</v>
      </c>
      <c r="J13" s="8">
        <v>422.77</v>
      </c>
      <c r="K13" s="15">
        <f t="shared" si="1"/>
        <v>136</v>
      </c>
      <c r="L13" s="8">
        <f t="shared" si="2"/>
        <v>103</v>
      </c>
      <c r="M13" s="8">
        <f t="shared" si="0"/>
        <v>49853</v>
      </c>
      <c r="N13" s="8">
        <f t="shared" si="0"/>
        <v>1792.3299999999997</v>
      </c>
      <c r="O13" s="8">
        <v>0</v>
      </c>
    </row>
    <row r="14" spans="1:15" s="1" customFormat="1" x14ac:dyDescent="0.25">
      <c r="A14" s="7">
        <v>8</v>
      </c>
      <c r="B14" s="8" t="s">
        <v>18</v>
      </c>
      <c r="C14" s="8">
        <v>151</v>
      </c>
      <c r="D14" s="8">
        <v>132</v>
      </c>
      <c r="E14" s="8">
        <v>59500</v>
      </c>
      <c r="F14" s="8">
        <v>2958.83</v>
      </c>
      <c r="G14" s="8">
        <v>68</v>
      </c>
      <c r="H14" s="8">
        <v>58</v>
      </c>
      <c r="I14" s="8">
        <v>29733</v>
      </c>
      <c r="J14" s="8">
        <v>1742.2</v>
      </c>
      <c r="K14" s="15">
        <f t="shared" si="1"/>
        <v>219</v>
      </c>
      <c r="L14" s="8">
        <f t="shared" si="2"/>
        <v>190</v>
      </c>
      <c r="M14" s="8">
        <f t="shared" si="0"/>
        <v>89233</v>
      </c>
      <c r="N14" s="8">
        <f t="shared" si="0"/>
        <v>4701.03</v>
      </c>
      <c r="O14" s="8">
        <v>0</v>
      </c>
    </row>
    <row r="15" spans="1:15" s="1" customFormat="1" x14ac:dyDescent="0.25">
      <c r="A15" s="7">
        <v>9</v>
      </c>
      <c r="B15" s="8" t="s">
        <v>19</v>
      </c>
      <c r="C15" s="8">
        <v>9</v>
      </c>
      <c r="D15" s="8">
        <v>2</v>
      </c>
      <c r="E15" s="8">
        <v>3</v>
      </c>
      <c r="F15" s="8">
        <v>0.5</v>
      </c>
      <c r="G15" s="8">
        <v>30</v>
      </c>
      <c r="H15" s="8">
        <v>18</v>
      </c>
      <c r="I15" s="8">
        <v>182</v>
      </c>
      <c r="J15" s="8">
        <v>8.2799999999999994</v>
      </c>
      <c r="K15" s="15">
        <f t="shared" si="1"/>
        <v>39</v>
      </c>
      <c r="L15" s="8">
        <f t="shared" si="2"/>
        <v>20</v>
      </c>
      <c r="M15" s="8">
        <f t="shared" si="0"/>
        <v>185</v>
      </c>
      <c r="N15" s="8">
        <f t="shared" si="0"/>
        <v>8.7799999999999994</v>
      </c>
      <c r="O15" s="8">
        <v>0</v>
      </c>
    </row>
    <row r="16" spans="1:15" s="1" customFormat="1" x14ac:dyDescent="0.25">
      <c r="A16" s="7">
        <v>10</v>
      </c>
      <c r="B16" s="8" t="s">
        <v>20</v>
      </c>
      <c r="C16" s="8">
        <v>652</v>
      </c>
      <c r="D16" s="8">
        <v>474</v>
      </c>
      <c r="E16" s="8">
        <v>293535</v>
      </c>
      <c r="F16" s="8">
        <v>7147.5599999999995</v>
      </c>
      <c r="G16" s="8">
        <v>192</v>
      </c>
      <c r="H16" s="8">
        <v>116</v>
      </c>
      <c r="I16" s="8">
        <v>39394</v>
      </c>
      <c r="J16" s="8">
        <v>1000.14</v>
      </c>
      <c r="K16" s="15">
        <f t="shared" si="1"/>
        <v>844</v>
      </c>
      <c r="L16" s="8">
        <f t="shared" si="2"/>
        <v>590</v>
      </c>
      <c r="M16" s="8">
        <f t="shared" si="0"/>
        <v>332929</v>
      </c>
      <c r="N16" s="8">
        <f t="shared" si="0"/>
        <v>8147.7</v>
      </c>
      <c r="O16" s="8">
        <v>354</v>
      </c>
    </row>
    <row r="17" spans="1:15" s="1" customFormat="1" x14ac:dyDescent="0.25">
      <c r="A17" s="7">
        <v>11</v>
      </c>
      <c r="B17" s="8" t="s">
        <v>21</v>
      </c>
      <c r="C17" s="8">
        <v>45</v>
      </c>
      <c r="D17" s="8">
        <v>19</v>
      </c>
      <c r="E17" s="8">
        <v>3385</v>
      </c>
      <c r="F17" s="8">
        <v>87.92</v>
      </c>
      <c r="G17" s="8">
        <v>32</v>
      </c>
      <c r="H17" s="8">
        <v>12</v>
      </c>
      <c r="I17" s="8">
        <v>1627</v>
      </c>
      <c r="J17" s="8">
        <v>47.709999999999994</v>
      </c>
      <c r="K17" s="8">
        <f t="shared" si="1"/>
        <v>77</v>
      </c>
      <c r="L17" s="8">
        <f t="shared" si="2"/>
        <v>31</v>
      </c>
      <c r="M17" s="8">
        <f t="shared" si="0"/>
        <v>5012</v>
      </c>
      <c r="N17" s="8">
        <f t="shared" si="0"/>
        <v>135.63</v>
      </c>
      <c r="O17" s="8">
        <v>0</v>
      </c>
    </row>
    <row r="18" spans="1:15" s="2" customFormat="1" ht="18.75" x14ac:dyDescent="0.4">
      <c r="A18" s="20" t="s">
        <v>22</v>
      </c>
      <c r="B18" s="21"/>
      <c r="C18" s="9">
        <f t="shared" ref="C18:O18" si="3">SUM(C7:C17)</f>
        <v>6069</v>
      </c>
      <c r="D18" s="9">
        <f t="shared" si="3"/>
        <v>5194</v>
      </c>
      <c r="E18" s="9">
        <f t="shared" si="3"/>
        <v>7889696</v>
      </c>
      <c r="F18" s="9">
        <f t="shared" si="3"/>
        <v>332703.09999999992</v>
      </c>
      <c r="G18" s="9">
        <f t="shared" si="3"/>
        <v>1553</v>
      </c>
      <c r="H18" s="9">
        <f t="shared" si="3"/>
        <v>1206</v>
      </c>
      <c r="I18" s="9">
        <f t="shared" si="3"/>
        <v>1558443</v>
      </c>
      <c r="J18" s="9">
        <f t="shared" si="3"/>
        <v>75963.7</v>
      </c>
      <c r="K18" s="9">
        <f t="shared" si="3"/>
        <v>7622</v>
      </c>
      <c r="L18" s="9">
        <f t="shared" si="3"/>
        <v>6400</v>
      </c>
      <c r="M18" s="9">
        <f t="shared" si="3"/>
        <v>9448139</v>
      </c>
      <c r="N18" s="9">
        <f t="shared" si="3"/>
        <v>408666.80000000005</v>
      </c>
      <c r="O18" s="9">
        <f t="shared" si="3"/>
        <v>4258</v>
      </c>
    </row>
    <row r="19" spans="1:15" s="3" customFormat="1" ht="24.75" x14ac:dyDescent="0.5">
      <c r="A19" s="5"/>
      <c r="B19" s="19" t="s">
        <v>23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</row>
    <row r="20" spans="1:15" s="1" customFormat="1" x14ac:dyDescent="0.25">
      <c r="A20" s="7">
        <v>12</v>
      </c>
      <c r="B20" s="8" t="s">
        <v>24</v>
      </c>
      <c r="C20" s="8">
        <v>1767</v>
      </c>
      <c r="D20" s="8">
        <v>1557</v>
      </c>
      <c r="E20" s="8">
        <v>2246212</v>
      </c>
      <c r="F20" s="8">
        <v>148986.56</v>
      </c>
      <c r="G20" s="8">
        <v>402</v>
      </c>
      <c r="H20" s="8">
        <v>342</v>
      </c>
      <c r="I20" s="8">
        <v>526888</v>
      </c>
      <c r="J20" s="8">
        <v>39457.31</v>
      </c>
      <c r="K20" s="8">
        <f t="shared" ref="K20:N20" si="4">C20+G20</f>
        <v>2169</v>
      </c>
      <c r="L20" s="8">
        <f t="shared" si="4"/>
        <v>1899</v>
      </c>
      <c r="M20" s="8">
        <f t="shared" si="4"/>
        <v>2773100</v>
      </c>
      <c r="N20" s="8">
        <f t="shared" si="4"/>
        <v>188443.87</v>
      </c>
      <c r="O20" s="8">
        <v>2132</v>
      </c>
    </row>
    <row r="21" spans="1:15" s="2" customFormat="1" ht="18.75" x14ac:dyDescent="0.4">
      <c r="A21" s="20" t="s">
        <v>22</v>
      </c>
      <c r="B21" s="21"/>
      <c r="C21" s="9">
        <f t="shared" ref="C21:O21" si="5">SUM(C20:C20)</f>
        <v>1767</v>
      </c>
      <c r="D21" s="9">
        <f t="shared" si="5"/>
        <v>1557</v>
      </c>
      <c r="E21" s="9">
        <f t="shared" si="5"/>
        <v>2246212</v>
      </c>
      <c r="F21" s="9">
        <f t="shared" si="5"/>
        <v>148986.56</v>
      </c>
      <c r="G21" s="9">
        <f t="shared" si="5"/>
        <v>402</v>
      </c>
      <c r="H21" s="9">
        <f t="shared" si="5"/>
        <v>342</v>
      </c>
      <c r="I21" s="9">
        <f t="shared" si="5"/>
        <v>526888</v>
      </c>
      <c r="J21" s="9">
        <f t="shared" si="5"/>
        <v>39457.31</v>
      </c>
      <c r="K21" s="9">
        <f t="shared" si="5"/>
        <v>2169</v>
      </c>
      <c r="L21" s="9">
        <f t="shared" si="5"/>
        <v>1899</v>
      </c>
      <c r="M21" s="9">
        <f t="shared" si="5"/>
        <v>2773100</v>
      </c>
      <c r="N21" s="9">
        <f t="shared" si="5"/>
        <v>188443.87</v>
      </c>
      <c r="O21" s="9">
        <f t="shared" si="5"/>
        <v>2132</v>
      </c>
    </row>
    <row r="22" spans="1:15" s="3" customFormat="1" ht="24.75" x14ac:dyDescent="0.5">
      <c r="A22" s="5"/>
      <c r="B22" s="19" t="s">
        <v>25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</row>
    <row r="23" spans="1:15" s="1" customFormat="1" x14ac:dyDescent="0.25">
      <c r="A23" s="7">
        <v>13</v>
      </c>
      <c r="B23" s="8" t="s">
        <v>26</v>
      </c>
      <c r="C23" s="8">
        <v>3030</v>
      </c>
      <c r="D23" s="8">
        <v>2464</v>
      </c>
      <c r="E23" s="8">
        <v>764115</v>
      </c>
      <c r="F23" s="8">
        <v>36197.520000000004</v>
      </c>
      <c r="G23" s="8">
        <v>106</v>
      </c>
      <c r="H23" s="8">
        <v>88</v>
      </c>
      <c r="I23" s="8">
        <v>31398</v>
      </c>
      <c r="J23" s="8">
        <v>1199.7</v>
      </c>
      <c r="K23" s="8">
        <f t="shared" ref="K23:N23" si="6">C23+G23</f>
        <v>3136</v>
      </c>
      <c r="L23" s="8">
        <f t="shared" si="6"/>
        <v>2552</v>
      </c>
      <c r="M23" s="8">
        <f t="shared" si="6"/>
        <v>795513</v>
      </c>
      <c r="N23" s="8">
        <f t="shared" si="6"/>
        <v>37397.22</v>
      </c>
      <c r="O23" s="8">
        <v>0</v>
      </c>
    </row>
    <row r="24" spans="1:15" s="1" customFormat="1" x14ac:dyDescent="0.25">
      <c r="A24" s="7">
        <v>14</v>
      </c>
      <c r="B24" s="8" t="s">
        <v>27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</row>
    <row r="25" spans="1:15" s="2" customFormat="1" ht="18.75" x14ac:dyDescent="0.4">
      <c r="A25" s="20" t="s">
        <v>22</v>
      </c>
      <c r="B25" s="21"/>
      <c r="C25" s="9">
        <f>SUM(C23:C24)</f>
        <v>3030</v>
      </c>
      <c r="D25" s="9">
        <f t="shared" ref="D25:O25" si="7">SUM(D23:D24)</f>
        <v>2464</v>
      </c>
      <c r="E25" s="9">
        <f t="shared" si="7"/>
        <v>764115</v>
      </c>
      <c r="F25" s="9">
        <f t="shared" si="7"/>
        <v>36197.520000000004</v>
      </c>
      <c r="G25" s="9">
        <f t="shared" si="7"/>
        <v>106</v>
      </c>
      <c r="H25" s="9">
        <f t="shared" si="7"/>
        <v>88</v>
      </c>
      <c r="I25" s="9">
        <f t="shared" si="7"/>
        <v>31398</v>
      </c>
      <c r="J25" s="9">
        <f t="shared" si="7"/>
        <v>1199.7</v>
      </c>
      <c r="K25" s="9">
        <f t="shared" si="7"/>
        <v>3136</v>
      </c>
      <c r="L25" s="9">
        <f t="shared" si="7"/>
        <v>2552</v>
      </c>
      <c r="M25" s="9">
        <f t="shared" si="7"/>
        <v>795513</v>
      </c>
      <c r="N25" s="9">
        <f t="shared" si="7"/>
        <v>37397.22</v>
      </c>
      <c r="O25" s="9">
        <f t="shared" si="7"/>
        <v>0</v>
      </c>
    </row>
    <row r="26" spans="1:15" s="3" customFormat="1" ht="24.75" x14ac:dyDescent="0.5">
      <c r="A26" s="5"/>
      <c r="B26" s="19" t="s">
        <v>28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15" s="1" customFormat="1" x14ac:dyDescent="0.25">
      <c r="A27" s="7">
        <v>15</v>
      </c>
      <c r="B27" s="8" t="s">
        <v>29</v>
      </c>
      <c r="C27" s="8">
        <v>1826</v>
      </c>
      <c r="D27" s="8">
        <v>1410</v>
      </c>
      <c r="E27" s="8">
        <v>1032618</v>
      </c>
      <c r="F27" s="8">
        <v>42672.1</v>
      </c>
      <c r="G27" s="8">
        <v>80</v>
      </c>
      <c r="H27" s="8">
        <v>54</v>
      </c>
      <c r="I27" s="8">
        <v>28919</v>
      </c>
      <c r="J27" s="8">
        <v>1177.49</v>
      </c>
      <c r="K27" s="8">
        <f t="shared" ref="K27:N28" si="8">C27+G27</f>
        <v>1906</v>
      </c>
      <c r="L27" s="8">
        <f t="shared" si="8"/>
        <v>1464</v>
      </c>
      <c r="M27" s="8">
        <f t="shared" si="8"/>
        <v>1061537</v>
      </c>
      <c r="N27" s="8">
        <f t="shared" si="8"/>
        <v>43849.59</v>
      </c>
      <c r="O27" s="8">
        <v>1150</v>
      </c>
    </row>
    <row r="28" spans="1:15" s="1" customFormat="1" x14ac:dyDescent="0.25">
      <c r="A28" s="7">
        <v>16</v>
      </c>
      <c r="B28" s="8" t="s">
        <v>30</v>
      </c>
      <c r="C28" s="8">
        <v>418</v>
      </c>
      <c r="D28" s="8">
        <v>287</v>
      </c>
      <c r="E28" s="8">
        <v>187920</v>
      </c>
      <c r="F28" s="8">
        <v>10364.120000000001</v>
      </c>
      <c r="G28" s="8">
        <v>108</v>
      </c>
      <c r="H28" s="8">
        <v>61</v>
      </c>
      <c r="I28" s="8">
        <v>30115</v>
      </c>
      <c r="J28" s="8">
        <v>1594.5</v>
      </c>
      <c r="K28" s="8">
        <f t="shared" si="8"/>
        <v>526</v>
      </c>
      <c r="L28" s="8">
        <f t="shared" si="8"/>
        <v>348</v>
      </c>
      <c r="M28" s="8">
        <f t="shared" si="8"/>
        <v>218035</v>
      </c>
      <c r="N28" s="8">
        <f t="shared" si="8"/>
        <v>11958.62</v>
      </c>
      <c r="O28" s="8">
        <v>274</v>
      </c>
    </row>
    <row r="29" spans="1:15" s="2" customFormat="1" ht="18.75" x14ac:dyDescent="0.4">
      <c r="A29" s="20" t="s">
        <v>22</v>
      </c>
      <c r="B29" s="21"/>
      <c r="C29" s="9">
        <f t="shared" ref="C29:O29" si="9">SUM(C27:C28)</f>
        <v>2244</v>
      </c>
      <c r="D29" s="9">
        <f t="shared" si="9"/>
        <v>1697</v>
      </c>
      <c r="E29" s="9">
        <f t="shared" si="9"/>
        <v>1220538</v>
      </c>
      <c r="F29" s="9">
        <f t="shared" si="9"/>
        <v>53036.22</v>
      </c>
      <c r="G29" s="9">
        <f t="shared" si="9"/>
        <v>188</v>
      </c>
      <c r="H29" s="9">
        <f t="shared" si="9"/>
        <v>115</v>
      </c>
      <c r="I29" s="9">
        <f t="shared" si="9"/>
        <v>59034</v>
      </c>
      <c r="J29" s="9">
        <f t="shared" si="9"/>
        <v>2771.99</v>
      </c>
      <c r="K29" s="9">
        <f t="shared" si="9"/>
        <v>2432</v>
      </c>
      <c r="L29" s="9">
        <f t="shared" si="9"/>
        <v>1812</v>
      </c>
      <c r="M29" s="9">
        <f t="shared" si="9"/>
        <v>1279572</v>
      </c>
      <c r="N29" s="9">
        <f t="shared" si="9"/>
        <v>55808.21</v>
      </c>
      <c r="O29" s="9">
        <f t="shared" si="9"/>
        <v>1424</v>
      </c>
    </row>
    <row r="30" spans="1:15" s="3" customFormat="1" ht="24.75" x14ac:dyDescent="0.5">
      <c r="A30" s="5"/>
      <c r="B30" s="19" t="s">
        <v>31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 s="1" customFormat="1" x14ac:dyDescent="0.25">
      <c r="A31" s="7">
        <v>17</v>
      </c>
      <c r="B31" s="8" t="s">
        <v>32</v>
      </c>
      <c r="C31" s="8">
        <v>1665</v>
      </c>
      <c r="D31" s="8">
        <v>1644</v>
      </c>
      <c r="E31" s="8">
        <v>18435</v>
      </c>
      <c r="F31" s="8">
        <v>112.82</v>
      </c>
      <c r="G31" s="8">
        <v>1125</v>
      </c>
      <c r="H31" s="8">
        <v>1116</v>
      </c>
      <c r="I31" s="8">
        <v>11436</v>
      </c>
      <c r="J31" s="8">
        <v>120.32</v>
      </c>
      <c r="K31" s="8">
        <f t="shared" ref="K31:N51" si="10">C31+G31</f>
        <v>2790</v>
      </c>
      <c r="L31" s="8">
        <f t="shared" si="10"/>
        <v>2760</v>
      </c>
      <c r="M31" s="8">
        <f t="shared" si="10"/>
        <v>29871</v>
      </c>
      <c r="N31" s="8">
        <f t="shared" si="10"/>
        <v>233.14</v>
      </c>
      <c r="O31" s="8">
        <v>1071</v>
      </c>
    </row>
    <row r="32" spans="1:15" s="1" customFormat="1" x14ac:dyDescent="0.25">
      <c r="A32" s="7">
        <v>18</v>
      </c>
      <c r="B32" s="8" t="s">
        <v>33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f t="shared" si="10"/>
        <v>0</v>
      </c>
      <c r="L32" s="8">
        <f t="shared" si="10"/>
        <v>0</v>
      </c>
      <c r="M32" s="8">
        <f t="shared" si="10"/>
        <v>0</v>
      </c>
      <c r="N32" s="8">
        <f t="shared" si="10"/>
        <v>0</v>
      </c>
      <c r="O32" s="8">
        <v>0</v>
      </c>
    </row>
    <row r="33" spans="1:15" s="1" customFormat="1" x14ac:dyDescent="0.25">
      <c r="A33" s="7">
        <v>19</v>
      </c>
      <c r="B33" s="8" t="s">
        <v>34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f t="shared" si="10"/>
        <v>0</v>
      </c>
      <c r="L33" s="8">
        <f t="shared" si="10"/>
        <v>0</v>
      </c>
      <c r="M33" s="8">
        <f t="shared" si="10"/>
        <v>0</v>
      </c>
      <c r="N33" s="8">
        <f t="shared" si="10"/>
        <v>0</v>
      </c>
      <c r="O33" s="8">
        <v>0</v>
      </c>
    </row>
    <row r="34" spans="1:15" s="1" customFormat="1" x14ac:dyDescent="0.25">
      <c r="A34" s="7">
        <v>20</v>
      </c>
      <c r="B34" s="8" t="s">
        <v>35</v>
      </c>
      <c r="C34" s="8">
        <v>198</v>
      </c>
      <c r="D34" s="8">
        <v>126</v>
      </c>
      <c r="E34" s="8">
        <v>54325</v>
      </c>
      <c r="F34" s="8">
        <v>2491.98</v>
      </c>
      <c r="G34" s="8">
        <v>0</v>
      </c>
      <c r="H34" s="8">
        <v>0</v>
      </c>
      <c r="I34" s="8">
        <v>0</v>
      </c>
      <c r="J34" s="8">
        <v>0</v>
      </c>
      <c r="K34" s="8">
        <f t="shared" si="10"/>
        <v>198</v>
      </c>
      <c r="L34" s="8">
        <f t="shared" si="10"/>
        <v>126</v>
      </c>
      <c r="M34" s="8">
        <f t="shared" si="10"/>
        <v>54325</v>
      </c>
      <c r="N34" s="8">
        <f t="shared" si="10"/>
        <v>2491.98</v>
      </c>
      <c r="O34" s="8">
        <v>0</v>
      </c>
    </row>
    <row r="35" spans="1:15" s="1" customFormat="1" x14ac:dyDescent="0.25">
      <c r="A35" s="7">
        <v>21</v>
      </c>
      <c r="B35" s="8" t="s">
        <v>36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f t="shared" si="10"/>
        <v>0</v>
      </c>
      <c r="L35" s="8">
        <f t="shared" si="10"/>
        <v>0</v>
      </c>
      <c r="M35" s="8">
        <f t="shared" si="10"/>
        <v>0</v>
      </c>
      <c r="N35" s="8">
        <f t="shared" si="10"/>
        <v>0</v>
      </c>
      <c r="O35" s="8">
        <v>0</v>
      </c>
    </row>
    <row r="36" spans="1:15" s="1" customFormat="1" x14ac:dyDescent="0.25">
      <c r="A36" s="7">
        <v>22</v>
      </c>
      <c r="B36" s="8" t="s">
        <v>37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f t="shared" si="10"/>
        <v>0</v>
      </c>
      <c r="L36" s="8">
        <f t="shared" si="10"/>
        <v>0</v>
      </c>
      <c r="M36" s="8">
        <f t="shared" si="10"/>
        <v>0</v>
      </c>
      <c r="N36" s="8">
        <f t="shared" si="10"/>
        <v>0</v>
      </c>
      <c r="O36" s="8">
        <v>0</v>
      </c>
    </row>
    <row r="37" spans="1:15" s="1" customFormat="1" x14ac:dyDescent="0.25">
      <c r="A37" s="7">
        <v>23</v>
      </c>
      <c r="B37" s="8" t="s">
        <v>38</v>
      </c>
      <c r="C37" s="8">
        <v>429</v>
      </c>
      <c r="D37" s="8">
        <v>261</v>
      </c>
      <c r="E37" s="8">
        <v>21620</v>
      </c>
      <c r="F37" s="8">
        <v>922.69</v>
      </c>
      <c r="G37" s="8">
        <v>34</v>
      </c>
      <c r="H37" s="8">
        <v>33</v>
      </c>
      <c r="I37" s="8">
        <v>2160</v>
      </c>
      <c r="J37" s="8">
        <v>65.27</v>
      </c>
      <c r="K37" s="8">
        <f t="shared" si="10"/>
        <v>463</v>
      </c>
      <c r="L37" s="8">
        <f t="shared" si="10"/>
        <v>294</v>
      </c>
      <c r="M37" s="8">
        <f t="shared" si="10"/>
        <v>23780</v>
      </c>
      <c r="N37" s="8">
        <f t="shared" si="10"/>
        <v>987.96</v>
      </c>
      <c r="O37" s="8">
        <v>0</v>
      </c>
    </row>
    <row r="38" spans="1:15" s="1" customFormat="1" x14ac:dyDescent="0.25">
      <c r="A38" s="7">
        <v>24</v>
      </c>
      <c r="B38" s="8" t="s">
        <v>39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f t="shared" si="10"/>
        <v>0</v>
      </c>
      <c r="L38" s="8">
        <f t="shared" si="10"/>
        <v>0</v>
      </c>
      <c r="M38" s="8">
        <f t="shared" si="10"/>
        <v>0</v>
      </c>
      <c r="N38" s="8">
        <f t="shared" si="10"/>
        <v>0</v>
      </c>
      <c r="O38" s="8">
        <v>0</v>
      </c>
    </row>
    <row r="39" spans="1:15" s="1" customFormat="1" x14ac:dyDescent="0.25">
      <c r="A39" s="7">
        <v>25</v>
      </c>
      <c r="B39" s="8" t="s">
        <v>40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f t="shared" si="10"/>
        <v>0</v>
      </c>
      <c r="L39" s="8">
        <f t="shared" si="10"/>
        <v>0</v>
      </c>
      <c r="M39" s="8">
        <f t="shared" si="10"/>
        <v>0</v>
      </c>
      <c r="N39" s="8">
        <f t="shared" si="10"/>
        <v>0</v>
      </c>
      <c r="O39" s="8">
        <v>0</v>
      </c>
    </row>
    <row r="40" spans="1:15" s="1" customFormat="1" x14ac:dyDescent="0.25">
      <c r="A40" s="7">
        <v>26</v>
      </c>
      <c r="B40" s="8" t="s">
        <v>41</v>
      </c>
      <c r="C40" s="8">
        <v>65</v>
      </c>
      <c r="D40" s="8">
        <v>54</v>
      </c>
      <c r="E40" s="8">
        <v>8972</v>
      </c>
      <c r="F40" s="8">
        <v>350.58000000000004</v>
      </c>
      <c r="G40" s="8">
        <v>5</v>
      </c>
      <c r="H40" s="8">
        <v>5</v>
      </c>
      <c r="I40" s="8">
        <v>302</v>
      </c>
      <c r="J40" s="8">
        <v>5.6</v>
      </c>
      <c r="K40" s="8">
        <f t="shared" si="10"/>
        <v>70</v>
      </c>
      <c r="L40" s="8">
        <f t="shared" si="10"/>
        <v>59</v>
      </c>
      <c r="M40" s="8">
        <f t="shared" si="10"/>
        <v>9274</v>
      </c>
      <c r="N40" s="8">
        <f t="shared" si="10"/>
        <v>356.18000000000006</v>
      </c>
      <c r="O40" s="8">
        <v>3</v>
      </c>
    </row>
    <row r="41" spans="1:15" s="1" customFormat="1" x14ac:dyDescent="0.25">
      <c r="A41" s="7">
        <v>27</v>
      </c>
      <c r="B41" s="8" t="s">
        <v>42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f t="shared" si="10"/>
        <v>0</v>
      </c>
      <c r="L41" s="8">
        <f t="shared" si="10"/>
        <v>0</v>
      </c>
      <c r="M41" s="8">
        <f t="shared" si="10"/>
        <v>0</v>
      </c>
      <c r="N41" s="8">
        <f t="shared" si="10"/>
        <v>0</v>
      </c>
      <c r="O41" s="8">
        <v>0</v>
      </c>
    </row>
    <row r="42" spans="1:15" s="1" customFormat="1" x14ac:dyDescent="0.25">
      <c r="A42" s="7">
        <v>28</v>
      </c>
      <c r="B42" s="8" t="s">
        <v>43</v>
      </c>
      <c r="C42" s="8">
        <v>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f t="shared" si="10"/>
        <v>0</v>
      </c>
      <c r="L42" s="8">
        <f t="shared" si="10"/>
        <v>0</v>
      </c>
      <c r="M42" s="8">
        <f t="shared" si="10"/>
        <v>0</v>
      </c>
      <c r="N42" s="8">
        <f t="shared" si="10"/>
        <v>0</v>
      </c>
      <c r="O42" s="8">
        <v>0</v>
      </c>
    </row>
    <row r="43" spans="1:15" s="1" customFormat="1" x14ac:dyDescent="0.25">
      <c r="A43" s="7">
        <v>29</v>
      </c>
      <c r="B43" s="8" t="s">
        <v>44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f t="shared" si="10"/>
        <v>0</v>
      </c>
      <c r="L43" s="8">
        <f t="shared" si="10"/>
        <v>0</v>
      </c>
      <c r="M43" s="8">
        <f t="shared" si="10"/>
        <v>0</v>
      </c>
      <c r="N43" s="8">
        <f t="shared" si="10"/>
        <v>0</v>
      </c>
      <c r="O43" s="8">
        <v>0</v>
      </c>
    </row>
    <row r="44" spans="1:15" s="1" customFormat="1" x14ac:dyDescent="0.25">
      <c r="A44" s="7">
        <v>30</v>
      </c>
      <c r="B44" s="8" t="s">
        <v>45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f t="shared" si="10"/>
        <v>0</v>
      </c>
      <c r="L44" s="8">
        <f t="shared" si="10"/>
        <v>0</v>
      </c>
      <c r="M44" s="8">
        <f t="shared" si="10"/>
        <v>0</v>
      </c>
      <c r="N44" s="8">
        <f t="shared" si="10"/>
        <v>0</v>
      </c>
      <c r="O44" s="8">
        <v>0</v>
      </c>
    </row>
    <row r="45" spans="1:15" s="1" customFormat="1" x14ac:dyDescent="0.25">
      <c r="A45" s="7">
        <v>31</v>
      </c>
      <c r="B45" s="8" t="s">
        <v>46</v>
      </c>
      <c r="C45" s="8">
        <v>32</v>
      </c>
      <c r="D45" s="8">
        <v>32</v>
      </c>
      <c r="E45" s="8">
        <v>0</v>
      </c>
      <c r="F45" s="8">
        <v>0</v>
      </c>
      <c r="G45" s="8">
        <v>49</v>
      </c>
      <c r="H45" s="8">
        <v>49</v>
      </c>
      <c r="I45" s="8">
        <v>0</v>
      </c>
      <c r="J45" s="8">
        <v>0</v>
      </c>
      <c r="K45" s="8">
        <f t="shared" si="10"/>
        <v>81</v>
      </c>
      <c r="L45" s="8">
        <f t="shared" si="10"/>
        <v>81</v>
      </c>
      <c r="M45" s="8">
        <f t="shared" si="10"/>
        <v>0</v>
      </c>
      <c r="N45" s="8">
        <f t="shared" si="10"/>
        <v>0</v>
      </c>
      <c r="O45" s="8">
        <v>81</v>
      </c>
    </row>
    <row r="46" spans="1:15" s="1" customFormat="1" x14ac:dyDescent="0.25">
      <c r="A46" s="7">
        <v>32</v>
      </c>
      <c r="B46" s="8" t="s">
        <v>47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f t="shared" si="10"/>
        <v>0</v>
      </c>
      <c r="L46" s="8">
        <f t="shared" si="10"/>
        <v>0</v>
      </c>
      <c r="M46" s="8">
        <f t="shared" si="10"/>
        <v>0</v>
      </c>
      <c r="N46" s="8">
        <f t="shared" si="10"/>
        <v>0</v>
      </c>
      <c r="O46" s="8">
        <v>0</v>
      </c>
    </row>
    <row r="47" spans="1:15" s="1" customFormat="1" x14ac:dyDescent="0.25">
      <c r="A47" s="7">
        <v>33</v>
      </c>
      <c r="B47" s="8" t="s">
        <v>48</v>
      </c>
      <c r="C47" s="8">
        <v>213</v>
      </c>
      <c r="D47" s="8">
        <v>213</v>
      </c>
      <c r="E47" s="8">
        <v>1055</v>
      </c>
      <c r="F47" s="8">
        <v>34.290000000000006</v>
      </c>
      <c r="G47" s="8">
        <v>57</v>
      </c>
      <c r="H47" s="8">
        <v>57</v>
      </c>
      <c r="I47" s="8">
        <v>3305</v>
      </c>
      <c r="J47" s="8">
        <v>127.16000000000001</v>
      </c>
      <c r="K47" s="8">
        <f t="shared" si="10"/>
        <v>270</v>
      </c>
      <c r="L47" s="8">
        <f t="shared" si="10"/>
        <v>270</v>
      </c>
      <c r="M47" s="8">
        <f t="shared" si="10"/>
        <v>4360</v>
      </c>
      <c r="N47" s="8">
        <f t="shared" si="10"/>
        <v>161.45000000000002</v>
      </c>
      <c r="O47" s="8">
        <v>0</v>
      </c>
    </row>
    <row r="48" spans="1:15" s="1" customFormat="1" x14ac:dyDescent="0.25">
      <c r="A48" s="7">
        <v>34</v>
      </c>
      <c r="B48" s="8" t="s">
        <v>49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f t="shared" si="10"/>
        <v>0</v>
      </c>
      <c r="L48" s="8">
        <f t="shared" si="10"/>
        <v>0</v>
      </c>
      <c r="M48" s="8">
        <f t="shared" si="10"/>
        <v>0</v>
      </c>
      <c r="N48" s="8">
        <f t="shared" si="10"/>
        <v>0</v>
      </c>
      <c r="O48" s="8">
        <v>0</v>
      </c>
    </row>
    <row r="49" spans="1:15" s="1" customFormat="1" x14ac:dyDescent="0.25">
      <c r="A49" s="7">
        <v>35</v>
      </c>
      <c r="B49" s="8" t="s">
        <v>50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f t="shared" si="10"/>
        <v>0</v>
      </c>
      <c r="L49" s="8">
        <f t="shared" si="10"/>
        <v>0</v>
      </c>
      <c r="M49" s="8">
        <f t="shared" si="10"/>
        <v>0</v>
      </c>
      <c r="N49" s="8">
        <f t="shared" si="10"/>
        <v>0</v>
      </c>
      <c r="O49" s="8">
        <v>0</v>
      </c>
    </row>
    <row r="50" spans="1:15" s="1" customFormat="1" x14ac:dyDescent="0.25">
      <c r="A50" s="7">
        <v>36</v>
      </c>
      <c r="B50" s="8" t="s">
        <v>51</v>
      </c>
      <c r="C50" s="8">
        <v>11145</v>
      </c>
      <c r="D50" s="8">
        <v>9474</v>
      </c>
      <c r="E50" s="8">
        <v>1400988</v>
      </c>
      <c r="F50" s="8">
        <v>45821.469999999994</v>
      </c>
      <c r="G50" s="8">
        <v>2458</v>
      </c>
      <c r="H50" s="8">
        <v>2178</v>
      </c>
      <c r="I50" s="8">
        <v>432479</v>
      </c>
      <c r="J50" s="8">
        <v>17862.71</v>
      </c>
      <c r="K50" s="8">
        <f t="shared" si="10"/>
        <v>13603</v>
      </c>
      <c r="L50" s="8">
        <f t="shared" si="10"/>
        <v>11652</v>
      </c>
      <c r="M50" s="8">
        <f t="shared" si="10"/>
        <v>1833467</v>
      </c>
      <c r="N50" s="8">
        <f t="shared" si="10"/>
        <v>63684.179999999993</v>
      </c>
      <c r="O50" s="8">
        <v>485</v>
      </c>
    </row>
    <row r="51" spans="1:15" s="1" customFormat="1" x14ac:dyDescent="0.25">
      <c r="A51" s="7">
        <v>37</v>
      </c>
      <c r="B51" s="8" t="s">
        <v>52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f t="shared" si="10"/>
        <v>0</v>
      </c>
      <c r="L51" s="8">
        <f t="shared" si="10"/>
        <v>0</v>
      </c>
      <c r="M51" s="8">
        <f t="shared" si="10"/>
        <v>0</v>
      </c>
      <c r="N51" s="8">
        <f t="shared" si="10"/>
        <v>0</v>
      </c>
      <c r="O51" s="8">
        <v>0</v>
      </c>
    </row>
    <row r="52" spans="1:15" s="2" customFormat="1" ht="18.75" x14ac:dyDescent="0.4">
      <c r="A52" s="20" t="s">
        <v>22</v>
      </c>
      <c r="B52" s="21"/>
      <c r="C52" s="9">
        <f t="shared" ref="C52:O52" si="11">SUM(C31:C51)</f>
        <v>13747</v>
      </c>
      <c r="D52" s="9">
        <f t="shared" si="11"/>
        <v>11804</v>
      </c>
      <c r="E52" s="9">
        <f t="shared" si="11"/>
        <v>1505395</v>
      </c>
      <c r="F52" s="9">
        <f t="shared" si="11"/>
        <v>49733.829999999994</v>
      </c>
      <c r="G52" s="9">
        <f t="shared" si="11"/>
        <v>3728</v>
      </c>
      <c r="H52" s="9">
        <f t="shared" si="11"/>
        <v>3438</v>
      </c>
      <c r="I52" s="9">
        <f t="shared" si="11"/>
        <v>449682</v>
      </c>
      <c r="J52" s="9">
        <f t="shared" si="11"/>
        <v>18181.059999999998</v>
      </c>
      <c r="K52" s="9">
        <f t="shared" si="11"/>
        <v>17475</v>
      </c>
      <c r="L52" s="9">
        <f t="shared" si="11"/>
        <v>15242</v>
      </c>
      <c r="M52" s="9">
        <f t="shared" si="11"/>
        <v>1955077</v>
      </c>
      <c r="N52" s="9">
        <f t="shared" si="11"/>
        <v>67914.89</v>
      </c>
      <c r="O52" s="9">
        <f t="shared" si="11"/>
        <v>1640</v>
      </c>
    </row>
    <row r="53" spans="1:15" s="3" customFormat="1" ht="24.75" x14ac:dyDescent="0.5">
      <c r="A53" s="5"/>
      <c r="B53" s="19" t="s">
        <v>53</v>
      </c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</row>
    <row r="54" spans="1:15" s="1" customFormat="1" x14ac:dyDescent="0.25">
      <c r="A54" s="7">
        <v>38</v>
      </c>
      <c r="B54" s="8" t="s">
        <v>54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f t="shared" ref="K54:N63" si="12">C54+G54</f>
        <v>0</v>
      </c>
      <c r="L54" s="8">
        <f t="shared" si="12"/>
        <v>0</v>
      </c>
      <c r="M54" s="8">
        <f t="shared" si="12"/>
        <v>0</v>
      </c>
      <c r="N54" s="8">
        <f t="shared" si="12"/>
        <v>0</v>
      </c>
      <c r="O54" s="8">
        <v>0</v>
      </c>
    </row>
    <row r="55" spans="1:15" s="1" customFormat="1" x14ac:dyDescent="0.25">
      <c r="A55" s="7">
        <v>39</v>
      </c>
      <c r="B55" s="8" t="s">
        <v>55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f t="shared" si="12"/>
        <v>0</v>
      </c>
      <c r="L55" s="8">
        <f t="shared" si="12"/>
        <v>0</v>
      </c>
      <c r="M55" s="8">
        <f t="shared" si="12"/>
        <v>0</v>
      </c>
      <c r="N55" s="8">
        <f t="shared" si="12"/>
        <v>0</v>
      </c>
      <c r="O55" s="8">
        <v>0</v>
      </c>
    </row>
    <row r="56" spans="1:15" s="1" customFormat="1" x14ac:dyDescent="0.25">
      <c r="A56" s="7">
        <v>40</v>
      </c>
      <c r="B56" s="8" t="s">
        <v>56</v>
      </c>
      <c r="C56" s="8">
        <v>7</v>
      </c>
      <c r="D56" s="8">
        <v>7</v>
      </c>
      <c r="E56" s="8">
        <v>252721</v>
      </c>
      <c r="F56" s="8">
        <v>2874.87</v>
      </c>
      <c r="G56" s="8">
        <v>1</v>
      </c>
      <c r="H56" s="8">
        <v>1</v>
      </c>
      <c r="I56" s="8">
        <v>88624</v>
      </c>
      <c r="J56" s="8">
        <v>1526.32</v>
      </c>
      <c r="K56" s="8">
        <f t="shared" si="12"/>
        <v>8</v>
      </c>
      <c r="L56" s="8">
        <f t="shared" si="12"/>
        <v>8</v>
      </c>
      <c r="M56" s="8">
        <f t="shared" si="12"/>
        <v>341345</v>
      </c>
      <c r="N56" s="8">
        <f t="shared" si="12"/>
        <v>4401.1899999999996</v>
      </c>
      <c r="O56" s="8">
        <v>0</v>
      </c>
    </row>
    <row r="57" spans="1:15" s="1" customFormat="1" x14ac:dyDescent="0.25">
      <c r="A57" s="7">
        <v>41</v>
      </c>
      <c r="B57" s="8" t="s">
        <v>57</v>
      </c>
      <c r="C57" s="8">
        <v>43</v>
      </c>
      <c r="D57" s="8">
        <v>43</v>
      </c>
      <c r="E57" s="8">
        <v>45574</v>
      </c>
      <c r="F57" s="8">
        <v>4575.3899999999994</v>
      </c>
      <c r="G57" s="8">
        <v>25</v>
      </c>
      <c r="H57" s="8">
        <v>25</v>
      </c>
      <c r="I57" s="8">
        <v>10709</v>
      </c>
      <c r="J57" s="8">
        <v>1482.03</v>
      </c>
      <c r="K57" s="8">
        <f t="shared" si="12"/>
        <v>68</v>
      </c>
      <c r="L57" s="8">
        <f t="shared" si="12"/>
        <v>68</v>
      </c>
      <c r="M57" s="8">
        <f t="shared" si="12"/>
        <v>56283</v>
      </c>
      <c r="N57" s="8">
        <f t="shared" si="12"/>
        <v>6057.4199999999992</v>
      </c>
      <c r="O57" s="8">
        <v>0</v>
      </c>
    </row>
    <row r="58" spans="1:15" s="1" customFormat="1" x14ac:dyDescent="0.25">
      <c r="A58" s="7">
        <v>42</v>
      </c>
      <c r="B58" s="8" t="s">
        <v>58</v>
      </c>
      <c r="C58" s="8">
        <v>0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f t="shared" si="12"/>
        <v>0</v>
      </c>
      <c r="L58" s="8">
        <f t="shared" si="12"/>
        <v>0</v>
      </c>
      <c r="M58" s="8">
        <f t="shared" si="12"/>
        <v>0</v>
      </c>
      <c r="N58" s="8">
        <f t="shared" si="12"/>
        <v>0</v>
      </c>
      <c r="O58" s="8">
        <v>0</v>
      </c>
    </row>
    <row r="59" spans="1:15" s="1" customFormat="1" x14ac:dyDescent="0.25">
      <c r="A59" s="7">
        <v>43</v>
      </c>
      <c r="B59" s="8" t="s">
        <v>59</v>
      </c>
      <c r="C59" s="8">
        <v>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f t="shared" si="12"/>
        <v>0</v>
      </c>
      <c r="L59" s="8">
        <f t="shared" si="12"/>
        <v>0</v>
      </c>
      <c r="M59" s="8">
        <f t="shared" si="12"/>
        <v>0</v>
      </c>
      <c r="N59" s="8">
        <f t="shared" si="12"/>
        <v>0</v>
      </c>
      <c r="O59" s="8">
        <v>0</v>
      </c>
    </row>
    <row r="60" spans="1:15" s="1" customFormat="1" x14ac:dyDescent="0.25">
      <c r="A60" s="11">
        <v>44</v>
      </c>
      <c r="B60" s="12" t="s">
        <v>63</v>
      </c>
      <c r="C60" s="8">
        <v>0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f t="shared" si="12"/>
        <v>0</v>
      </c>
      <c r="L60" s="8">
        <f t="shared" si="12"/>
        <v>0</v>
      </c>
      <c r="M60" s="8">
        <f t="shared" si="12"/>
        <v>0</v>
      </c>
      <c r="N60" s="8">
        <f t="shared" si="12"/>
        <v>0</v>
      </c>
      <c r="O60" s="8">
        <v>0</v>
      </c>
    </row>
    <row r="61" spans="1:15" s="1" customFormat="1" x14ac:dyDescent="0.25">
      <c r="A61" s="11">
        <v>45</v>
      </c>
      <c r="B61" s="12" t="s">
        <v>64</v>
      </c>
      <c r="C61" s="8">
        <v>0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f t="shared" si="12"/>
        <v>0</v>
      </c>
      <c r="L61" s="8">
        <f t="shared" si="12"/>
        <v>0</v>
      </c>
      <c r="M61" s="8">
        <f t="shared" ref="M61:M63" si="13">E61+I61</f>
        <v>0</v>
      </c>
      <c r="N61" s="8">
        <f t="shared" ref="N61:N63" si="14">F61+J61</f>
        <v>0</v>
      </c>
      <c r="O61" s="8">
        <v>0</v>
      </c>
    </row>
    <row r="62" spans="1:15" s="1" customFormat="1" x14ac:dyDescent="0.25">
      <c r="A62" s="11">
        <v>46</v>
      </c>
      <c r="B62" s="12" t="s">
        <v>67</v>
      </c>
      <c r="C62" s="8">
        <v>0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f t="shared" si="12"/>
        <v>0</v>
      </c>
      <c r="L62" s="8">
        <f t="shared" si="12"/>
        <v>0</v>
      </c>
      <c r="M62" s="8">
        <f t="shared" si="13"/>
        <v>0</v>
      </c>
      <c r="N62" s="8">
        <f t="shared" si="14"/>
        <v>0</v>
      </c>
      <c r="O62" s="8">
        <v>0</v>
      </c>
    </row>
    <row r="63" spans="1:15" s="1" customFormat="1" x14ac:dyDescent="0.25">
      <c r="A63" s="11">
        <v>47</v>
      </c>
      <c r="B63" s="12" t="s">
        <v>68</v>
      </c>
      <c r="C63" s="8">
        <v>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f t="shared" si="12"/>
        <v>0</v>
      </c>
      <c r="L63" s="8">
        <f t="shared" si="12"/>
        <v>0</v>
      </c>
      <c r="M63" s="8">
        <f t="shared" si="13"/>
        <v>0</v>
      </c>
      <c r="N63" s="8">
        <f t="shared" si="14"/>
        <v>0</v>
      </c>
      <c r="O63" s="8">
        <v>0</v>
      </c>
    </row>
    <row r="64" spans="1:15" s="2" customFormat="1" ht="18.75" x14ac:dyDescent="0.4">
      <c r="A64" s="22" t="s">
        <v>22</v>
      </c>
      <c r="B64" s="23"/>
      <c r="C64" s="9">
        <f>SUM(C54:C63)</f>
        <v>50</v>
      </c>
      <c r="D64" s="9">
        <f t="shared" ref="D64:J64" si="15">SUM(D54:D63)</f>
        <v>50</v>
      </c>
      <c r="E64" s="9">
        <f t="shared" si="15"/>
        <v>298295</v>
      </c>
      <c r="F64" s="9">
        <f t="shared" si="15"/>
        <v>7450.2599999999993</v>
      </c>
      <c r="G64" s="9">
        <f t="shared" si="15"/>
        <v>26</v>
      </c>
      <c r="H64" s="9">
        <f t="shared" si="15"/>
        <v>26</v>
      </c>
      <c r="I64" s="9">
        <f t="shared" si="15"/>
        <v>99333</v>
      </c>
      <c r="J64" s="9">
        <f t="shared" si="15"/>
        <v>3008.35</v>
      </c>
      <c r="K64" s="9">
        <f t="shared" ref="K64" si="16">SUM(K54:K63)</f>
        <v>76</v>
      </c>
      <c r="L64" s="9">
        <f t="shared" ref="L64" si="17">SUM(L54:L63)</f>
        <v>76</v>
      </c>
      <c r="M64" s="9">
        <f t="shared" ref="M64" si="18">SUM(M54:M63)</f>
        <v>397628</v>
      </c>
      <c r="N64" s="9">
        <f t="shared" ref="N64" si="19">SUM(N54:N63)</f>
        <v>10458.609999999999</v>
      </c>
      <c r="O64" s="9">
        <f t="shared" ref="O64" si="20">SUM(O54:O63)</f>
        <v>0</v>
      </c>
    </row>
    <row r="65" spans="1:15" s="3" customFormat="1" ht="24.75" x14ac:dyDescent="0.5">
      <c r="A65" s="5"/>
      <c r="B65" s="24" t="s">
        <v>60</v>
      </c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</row>
    <row r="66" spans="1:15" s="1" customFormat="1" x14ac:dyDescent="0.25">
      <c r="A66" s="10">
        <v>46</v>
      </c>
      <c r="B66" s="4" t="s">
        <v>65</v>
      </c>
      <c r="C66" s="8">
        <v>22558</v>
      </c>
      <c r="D66" s="8">
        <v>5672</v>
      </c>
      <c r="E66" s="8">
        <v>1537033</v>
      </c>
      <c r="F66" s="8">
        <v>228553.57</v>
      </c>
      <c r="G66" s="8">
        <v>8502</v>
      </c>
      <c r="H66" s="8">
        <v>2120</v>
      </c>
      <c r="I66" s="8">
        <v>597102</v>
      </c>
      <c r="J66" s="8">
        <v>1104800</v>
      </c>
      <c r="K66" s="8">
        <f t="shared" ref="K66:N67" si="21">C66+G66</f>
        <v>31060</v>
      </c>
      <c r="L66" s="8">
        <f t="shared" si="21"/>
        <v>7792</v>
      </c>
      <c r="M66" s="8">
        <f t="shared" si="21"/>
        <v>2134135</v>
      </c>
      <c r="N66" s="8">
        <f t="shared" si="21"/>
        <v>1333353.57</v>
      </c>
      <c r="O66" s="8">
        <v>96</v>
      </c>
    </row>
    <row r="67" spans="1:15" s="1" customFormat="1" x14ac:dyDescent="0.25">
      <c r="A67" s="13">
        <v>47</v>
      </c>
      <c r="B67" s="14" t="s">
        <v>66</v>
      </c>
      <c r="C67" s="8">
        <v>732</v>
      </c>
      <c r="D67" s="8">
        <v>1</v>
      </c>
      <c r="E67" s="8">
        <v>0</v>
      </c>
      <c r="F67" s="8">
        <v>0</v>
      </c>
      <c r="G67" s="8">
        <v>2266</v>
      </c>
      <c r="H67" s="8">
        <v>0</v>
      </c>
      <c r="I67" s="8">
        <v>0</v>
      </c>
      <c r="J67" s="8">
        <v>0</v>
      </c>
      <c r="K67" s="8">
        <f t="shared" si="21"/>
        <v>2998</v>
      </c>
      <c r="L67" s="8">
        <f t="shared" si="21"/>
        <v>1</v>
      </c>
      <c r="M67" s="8">
        <f t="shared" si="21"/>
        <v>0</v>
      </c>
      <c r="N67" s="8">
        <f t="shared" si="21"/>
        <v>0</v>
      </c>
      <c r="O67" s="8">
        <v>21</v>
      </c>
    </row>
    <row r="68" spans="1:15" s="1" customFormat="1" ht="18.75" x14ac:dyDescent="0.4">
      <c r="A68" s="20" t="s">
        <v>22</v>
      </c>
      <c r="B68" s="21"/>
      <c r="C68" s="4">
        <f>SUM(C66:C67)</f>
        <v>23290</v>
      </c>
      <c r="D68" s="4">
        <f t="shared" ref="D68:O68" si="22">SUM(D66:D67)</f>
        <v>5673</v>
      </c>
      <c r="E68" s="4">
        <f t="shared" si="22"/>
        <v>1537033</v>
      </c>
      <c r="F68" s="4">
        <f t="shared" si="22"/>
        <v>228553.57</v>
      </c>
      <c r="G68" s="4">
        <f t="shared" si="22"/>
        <v>10768</v>
      </c>
      <c r="H68" s="4">
        <f t="shared" si="22"/>
        <v>2120</v>
      </c>
      <c r="I68" s="4">
        <f t="shared" si="22"/>
        <v>597102</v>
      </c>
      <c r="J68" s="4">
        <f t="shared" si="22"/>
        <v>1104800</v>
      </c>
      <c r="K68" s="4">
        <f t="shared" si="22"/>
        <v>34058</v>
      </c>
      <c r="L68" s="4">
        <f t="shared" si="22"/>
        <v>7793</v>
      </c>
      <c r="M68" s="4">
        <f t="shared" si="22"/>
        <v>2134135</v>
      </c>
      <c r="N68" s="4">
        <f t="shared" si="22"/>
        <v>1333353.57</v>
      </c>
      <c r="O68" s="4">
        <f t="shared" si="22"/>
        <v>117</v>
      </c>
    </row>
    <row r="69" spans="1:15" s="1" customFormat="1" ht="18.75" x14ac:dyDescent="0.4">
      <c r="A69" s="20" t="s">
        <v>61</v>
      </c>
      <c r="B69" s="21"/>
      <c r="C69" s="9">
        <f t="shared" ref="C69:O69" si="23">SUM(C18+C21+C25+C29+C52+C64+C68)</f>
        <v>50197</v>
      </c>
      <c r="D69" s="9">
        <f t="shared" si="23"/>
        <v>28439</v>
      </c>
      <c r="E69" s="9">
        <f t="shared" si="23"/>
        <v>15461284</v>
      </c>
      <c r="F69" s="9">
        <f t="shared" si="23"/>
        <v>856661.05999999982</v>
      </c>
      <c r="G69" s="9">
        <f t="shared" si="23"/>
        <v>16771</v>
      </c>
      <c r="H69" s="9">
        <f t="shared" si="23"/>
        <v>7335</v>
      </c>
      <c r="I69" s="9">
        <f t="shared" si="23"/>
        <v>3321880</v>
      </c>
      <c r="J69" s="9">
        <f t="shared" si="23"/>
        <v>1245382.1100000001</v>
      </c>
      <c r="K69" s="9">
        <f t="shared" si="23"/>
        <v>66968</v>
      </c>
      <c r="L69" s="9">
        <f t="shared" si="23"/>
        <v>35774</v>
      </c>
      <c r="M69" s="9">
        <f t="shared" si="23"/>
        <v>18783164</v>
      </c>
      <c r="N69" s="9">
        <f t="shared" si="23"/>
        <v>2102043.17</v>
      </c>
      <c r="O69" s="9">
        <f t="shared" si="23"/>
        <v>9571</v>
      </c>
    </row>
    <row r="70" spans="1:15" s="1" customFormat="1" x14ac:dyDescent="0.25">
      <c r="A70" s="4"/>
      <c r="B70" s="4" t="s">
        <v>62</v>
      </c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</sheetData>
  <mergeCells count="37">
    <mergeCell ref="A1:O1"/>
    <mergeCell ref="A2:O2"/>
    <mergeCell ref="L4:L5"/>
    <mergeCell ref="M4:N4"/>
    <mergeCell ref="B3:B5"/>
    <mergeCell ref="A3:A5"/>
    <mergeCell ref="D4:D5"/>
    <mergeCell ref="E4:F4"/>
    <mergeCell ref="H4:H5"/>
    <mergeCell ref="I4:J4"/>
    <mergeCell ref="C3:F3"/>
    <mergeCell ref="C4:C5"/>
    <mergeCell ref="G3:J3"/>
    <mergeCell ref="G4:G5"/>
    <mergeCell ref="K3:N3"/>
    <mergeCell ref="K4:K5"/>
    <mergeCell ref="A25:B25"/>
    <mergeCell ref="B22:H22"/>
    <mergeCell ref="I22:O22"/>
    <mergeCell ref="B19:H19"/>
    <mergeCell ref="I19:O19"/>
    <mergeCell ref="O3:O5"/>
    <mergeCell ref="B6:H6"/>
    <mergeCell ref="A69:B69"/>
    <mergeCell ref="A29:B29"/>
    <mergeCell ref="A52:B52"/>
    <mergeCell ref="B53:H53"/>
    <mergeCell ref="I53:O53"/>
    <mergeCell ref="B30:H30"/>
    <mergeCell ref="I30:O30"/>
    <mergeCell ref="B26:H26"/>
    <mergeCell ref="I26:O26"/>
    <mergeCell ref="A64:B64"/>
    <mergeCell ref="B65:O65"/>
    <mergeCell ref="A68:B68"/>
    <mergeCell ref="A18:B18"/>
    <mergeCell ref="A21:B21"/>
  </mergeCells>
  <printOptions horizontalCentered="1" verticalCentered="1"/>
  <pageMargins left="0.67" right="0.39370078740157483" top="0.31496062992125984" bottom="0.31496062992125984" header="0" footer="0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BCFormatBankwise</vt:lpstr>
      <vt:lpstr>BCFormatBankwise!Print_Titles</vt:lpstr>
    </vt:vector>
  </TitlesOfParts>
  <Company>HCL Infosystems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sujatha.anil</dc:creator>
  <cp:lastModifiedBy>Savan Manilal Patel</cp:lastModifiedBy>
  <cp:lastPrinted>2025-11-28T09:51:42Z</cp:lastPrinted>
  <dcterms:created xsi:type="dcterms:W3CDTF">2014-12-03T10:28:03Z</dcterms:created>
  <dcterms:modified xsi:type="dcterms:W3CDTF">2025-11-28T09:51:46Z</dcterms:modified>
</cp:coreProperties>
</file>